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BE Matthews\Documents\_MBE\Systems\Shipping\Carrier data\"/>
    </mc:Choice>
  </mc:AlternateContent>
  <xr:revisionPtr revIDLastSave="0" documentId="13_ncr:1_{34512C21-4469-4AE0-B531-DAA2B5C27B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uel" sheetId="1" r:id="rId1"/>
    <sheet name="CSV" sheetId="2" r:id="rId2"/>
  </sheets>
  <definedNames>
    <definedName name="Aramex">Fuel!$D$17</definedName>
    <definedName name="DHL_Ex">Fuel!$D$10</definedName>
    <definedName name="DHL_Std">Fuel!$D$11</definedName>
    <definedName name="Fedex">Fuel!$D$8</definedName>
    <definedName name="FedexDom">Fuel!$D$9</definedName>
    <definedName name="PFW">Fuel!$D$15</definedName>
    <definedName name="_xlnm.Print_Area" localSheetId="0">Fuel!$B$1:$F$18</definedName>
    <definedName name="TNT_EU_Std">Fuel!$D$13</definedName>
    <definedName name="TNT_Ex">Fuel!$D$14</definedName>
    <definedName name="TNT_UK_Ex">Fuel!$D$12</definedName>
    <definedName name="UPS_Ex">Fuel!$D$7</definedName>
    <definedName name="UPS_Ex_EU">Fuel!$D$6</definedName>
    <definedName name="UPS_Std">Fuel!$D$5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1" l="1"/>
  <c r="F5" i="1"/>
  <c r="F8" i="1"/>
  <c r="F12" i="1"/>
  <c r="C42" i="2" l="1"/>
  <c r="E13" i="1" l="1"/>
  <c r="E14" i="1" l="1"/>
  <c r="E6" i="1" l="1"/>
  <c r="F13" i="1" l="1"/>
  <c r="F14" i="1" s="1"/>
  <c r="F10" i="1" l="1"/>
  <c r="F11" i="1" l="1"/>
  <c r="E11" i="1"/>
  <c r="F6" i="1"/>
  <c r="F7" i="1" s="1"/>
  <c r="E7" i="1" l="1"/>
  <c r="C41" i="2"/>
  <c r="C40" i="2"/>
  <c r="C39" i="2"/>
  <c r="C38" i="2"/>
  <c r="C37" i="2"/>
  <c r="C5" i="2"/>
  <c r="C4" i="2"/>
  <c r="C3" i="2"/>
  <c r="C2" i="2"/>
  <c r="C1" i="2"/>
  <c r="C36" i="2"/>
  <c r="C35" i="2"/>
  <c r="C34" i="2"/>
  <c r="C33" i="2"/>
  <c r="C32" i="2"/>
  <c r="C31" i="2"/>
  <c r="C30" i="2"/>
  <c r="C28" i="2"/>
  <c r="C27" i="2"/>
  <c r="C26" i="2"/>
  <c r="C29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</calcChain>
</file>

<file path=xl/sharedStrings.xml><?xml version="1.0" encoding="utf-8"?>
<sst xmlns="http://schemas.openxmlformats.org/spreadsheetml/2006/main" count="104" uniqueCount="57">
  <si>
    <t>Domestic and international Time Definite services</t>
  </si>
  <si>
    <t>Domestic and regional Day Definite services</t>
  </si>
  <si>
    <t>From</t>
  </si>
  <si>
    <t>To</t>
  </si>
  <si>
    <t>Fuel Surcharges</t>
  </si>
  <si>
    <t>Standard Services</t>
  </si>
  <si>
    <t>All Services</t>
  </si>
  <si>
    <t>UK Express Service</t>
  </si>
  <si>
    <t xml:space="preserve">Economy Express (Europe) </t>
  </si>
  <si>
    <t xml:space="preserve">Economy Express - Rest of World/Express </t>
  </si>
  <si>
    <t>ARAMEX</t>
  </si>
  <si>
    <t>PriorityExpress</t>
  </si>
  <si>
    <t>DHL</t>
  </si>
  <si>
    <t>Economy</t>
  </si>
  <si>
    <t>Express</t>
  </si>
  <si>
    <t>Express12</t>
  </si>
  <si>
    <t>Express9</t>
  </si>
  <si>
    <t>FEDEX</t>
  </si>
  <si>
    <t>INTERNATIONAL_ECONOMY</t>
  </si>
  <si>
    <t>INTERNATIONAL_PRIORITY_BOX</t>
  </si>
  <si>
    <t>INTERNATIONAL_PRIORITY_LETTER</t>
  </si>
  <si>
    <t>INTERNATIONAL_PRIORITY_PAK</t>
  </si>
  <si>
    <t>PFW</t>
  </si>
  <si>
    <t>PF10</t>
  </si>
  <si>
    <t>PF12</t>
  </si>
  <si>
    <t>PF24</t>
  </si>
  <si>
    <t>PF48</t>
  </si>
  <si>
    <t>PF48L</t>
  </si>
  <si>
    <t>PF9</t>
  </si>
  <si>
    <t>PFCPl</t>
  </si>
  <si>
    <t>PFCPm</t>
  </si>
  <si>
    <t>PFCPs</t>
  </si>
  <si>
    <t>PFEPB</t>
  </si>
  <si>
    <t>PFEPH</t>
  </si>
  <si>
    <t>PFEPM</t>
  </si>
  <si>
    <t>PFGE</t>
  </si>
  <si>
    <t>PFGP</t>
  </si>
  <si>
    <t>TNT</t>
  </si>
  <si>
    <t>TECXP</t>
  </si>
  <si>
    <t>TEX</t>
  </si>
  <si>
    <t>TEX10</t>
  </si>
  <si>
    <t>TEX12</t>
  </si>
  <si>
    <t>TEX9</t>
  </si>
  <si>
    <t>TEXP</t>
  </si>
  <si>
    <t>UPS</t>
  </si>
  <si>
    <t>ExpeditedSM</t>
  </si>
  <si>
    <t>Worldwide_Express_PlusSM</t>
  </si>
  <si>
    <t>Saver</t>
  </si>
  <si>
    <t>Standard</t>
  </si>
  <si>
    <t>StandardMulti</t>
  </si>
  <si>
    <t>StandardSingle</t>
  </si>
  <si>
    <t>Express Services and Expedited Service - EU</t>
  </si>
  <si>
    <t>Express Services and Expedited Service - Outside EU</t>
  </si>
  <si>
    <t>EU</t>
  </si>
  <si>
    <t xml:space="preserve">FedEx </t>
  </si>
  <si>
    <t>Domestic</t>
  </si>
  <si>
    <t>All International Services except IXF &amp; 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</si>
</sst>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d\ mmm"/>
    <numFmt numFmtId="166" formatCode="d\ mmm\ 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165" fontId="0" fillId="0" borderId="0" xfId="0" applyNumberFormat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Continuous" vertical="center"/>
    </xf>
    <xf numFmtId="164" fontId="0" fillId="2" borderId="0" xfId="1" applyNumberFormat="1" applyFont="1" applyFill="1" applyAlignment="1">
      <alignment horizontal="center"/>
    </xf>
    <xf numFmtId="165" fontId="0" fillId="2" borderId="0" xfId="0" applyNumberFormat="1" applyFill="1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164" fontId="2" fillId="2" borderId="0" xfId="1" applyNumberFormat="1" applyFont="1" applyFill="1" applyAlignment="1">
      <alignment horizontal="centerContinuous" vertical="center"/>
    </xf>
    <xf numFmtId="165" fontId="2" fillId="2" borderId="0" xfId="0" applyNumberFormat="1" applyFont="1" applyFill="1" applyAlignment="1">
      <alignment horizontal="centerContinuous" vertical="center"/>
    </xf>
    <xf numFmtId="0" fontId="0" fillId="2" borderId="2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3" borderId="1" xfId="0" applyFill="1" applyBorder="1"/>
    <xf numFmtId="0" fontId="0" fillId="3" borderId="4" xfId="0" applyFill="1" applyBorder="1"/>
    <xf numFmtId="0" fontId="0" fillId="3" borderId="2" xfId="0" applyFill="1" applyBorder="1" applyAlignment="1">
      <alignment horizontal="left" vertical="center" indent="1"/>
    </xf>
    <xf numFmtId="0" fontId="0" fillId="3" borderId="5" xfId="0" applyFill="1" applyBorder="1" applyAlignment="1">
      <alignment horizontal="left" vertical="center" indent="1"/>
    </xf>
    <xf numFmtId="0" fontId="0" fillId="3" borderId="2" xfId="0" applyFill="1" applyBorder="1" applyAlignment="1">
      <alignment horizontal="left" vertical="center" wrapText="1" indent="1"/>
    </xf>
    <xf numFmtId="0" fontId="0" fillId="3" borderId="5" xfId="0" applyFill="1" applyBorder="1" applyAlignment="1">
      <alignment horizontal="left" vertical="center" wrapText="1" indent="1"/>
    </xf>
    <xf numFmtId="165" fontId="3" fillId="2" borderId="0" xfId="0" applyNumberFormat="1" applyFont="1" applyFill="1" applyAlignment="1">
      <alignment horizontal="center"/>
    </xf>
    <xf numFmtId="0" fontId="0" fillId="2" borderId="7" xfId="0" applyFill="1" applyBorder="1"/>
    <xf numFmtId="0" fontId="0" fillId="2" borderId="0" xfId="0" applyFill="1" applyAlignment="1">
      <alignment horizontal="left" vertical="center" indent="1"/>
    </xf>
    <xf numFmtId="10" fontId="0" fillId="3" borderId="2" xfId="1" applyNumberFormat="1" applyFont="1" applyFill="1" applyBorder="1" applyAlignment="1">
      <alignment horizontal="center" vertical="center"/>
    </xf>
    <xf numFmtId="10" fontId="0" fillId="3" borderId="5" xfId="1" applyNumberFormat="1" applyFont="1" applyFill="1" applyBorder="1" applyAlignment="1">
      <alignment horizontal="center" vertical="center"/>
    </xf>
    <xf numFmtId="10" fontId="0" fillId="2" borderId="2" xfId="1" applyNumberFormat="1" applyFont="1" applyFill="1" applyBorder="1" applyAlignment="1">
      <alignment horizontal="center" vertical="center"/>
    </xf>
    <xf numFmtId="10" fontId="0" fillId="2" borderId="0" xfId="1" applyNumberFormat="1" applyFont="1" applyFill="1" applyAlignment="1">
      <alignment horizontal="center" vertical="center"/>
    </xf>
    <xf numFmtId="10" fontId="0" fillId="2" borderId="5" xfId="1" applyNumberFormat="1" applyFont="1" applyFill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6" fontId="0" fillId="3" borderId="3" xfId="0" applyNumberFormat="1" applyFill="1" applyBorder="1" applyAlignment="1">
      <alignment horizontal="center" vertical="center"/>
    </xf>
    <xf numFmtId="166" fontId="0" fillId="3" borderId="5" xfId="0" applyNumberFormat="1" applyFill="1" applyBorder="1" applyAlignment="1">
      <alignment horizontal="center" vertical="center"/>
    </xf>
    <xf numFmtId="166" fontId="0" fillId="3" borderId="6" xfId="0" applyNumberFormat="1" applyFill="1" applyBorder="1" applyAlignment="1">
      <alignment horizontal="center" vertical="center"/>
    </xf>
    <xf numFmtId="166" fontId="0" fillId="2" borderId="2" xfId="0" applyNumberFormat="1" applyFill="1" applyBorder="1" applyAlignment="1">
      <alignment horizontal="center" vertical="center"/>
    </xf>
    <xf numFmtId="166" fontId="0" fillId="2" borderId="3" xfId="0" applyNumberForma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166" fontId="0" fillId="2" borderId="8" xfId="0" applyNumberFormat="1" applyFill="1" applyBorder="1" applyAlignment="1">
      <alignment horizontal="center" vertical="center"/>
    </xf>
    <xf numFmtId="166" fontId="0" fillId="2" borderId="5" xfId="0" applyNumberFormat="1" applyFill="1" applyBorder="1" applyAlignment="1">
      <alignment horizontal="center" vertical="center"/>
    </xf>
    <xf numFmtId="166" fontId="0" fillId="2" borderId="6" xfId="0" applyNumberFormat="1" applyFill="1" applyBorder="1" applyAlignment="1">
      <alignment horizontal="center" vertical="center"/>
    </xf>
    <xf numFmtId="10" fontId="0" fillId="0" borderId="0" xfId="0" applyNumberFormat="1"/>
    <xf numFmtId="0" fontId="0" fillId="3" borderId="7" xfId="0" applyFill="1" applyBorder="1"/>
    <xf numFmtId="0" fontId="0" fillId="3" borderId="0" xfId="0" applyFill="1" applyAlignment="1">
      <alignment horizontal="left" vertical="center" indent="1"/>
    </xf>
    <xf numFmtId="10" fontId="0" fillId="3" borderId="0" xfId="1" applyNumberFormat="1" applyFont="1" applyFill="1" applyAlignment="1">
      <alignment horizontal="center" vertical="center"/>
    </xf>
    <xf numFmtId="166" fontId="0" fillId="3" borderId="0" xfId="0" applyNumberFormat="1" applyFill="1" applyAlignment="1">
      <alignment horizontal="center" vertical="center"/>
    </xf>
    <xf numFmtId="166" fontId="0" fillId="3" borderId="8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10" fontId="0" fillId="2" borderId="2" xfId="1" applyNumberFormat="1" applyFont="1" applyFill="1" applyBorder="1" applyAlignment="1">
      <alignment vertical="center"/>
    </xf>
    <xf numFmtId="166" fontId="0" fillId="2" borderId="2" xfId="0" applyNumberFormat="1" applyFill="1" applyBorder="1" applyAlignment="1">
      <alignment vertical="center"/>
    </xf>
    <xf numFmtId="166" fontId="0" fillId="2" borderId="5" xfId="0" applyNumberFormat="1" applyFill="1" applyBorder="1" applyAlignment="1">
      <alignment vertical="center"/>
    </xf>
    <xf numFmtId="166" fontId="0" fillId="2" borderId="3" xfId="0" applyNumberFormat="1" applyFill="1" applyBorder="1" applyAlignment="1">
      <alignment vertical="center"/>
    </xf>
    <xf numFmtId="166" fontId="0" fillId="2" borderId="6" xfId="0" applyNumberFormat="1" applyFill="1" applyBorder="1" applyAlignment="1">
      <alignment vertical="center"/>
    </xf>
    <xf numFmtId="10" fontId="0" fillId="2" borderId="5" xfId="1" applyNumberFormat="1" applyFont="1" applyFill="1" applyBorder="1" applyAlignment="1">
      <alignment vertical="center"/>
    </xf>
    <xf numFmtId="0" fontId="0" fillId="2" borderId="2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10" fontId="0" fillId="2" borderId="2" xfId="1" applyNumberFormat="1" applyFont="1" applyFill="1" applyBorder="1" applyAlignment="1">
      <alignment horizontal="center" vertical="center"/>
    </xf>
    <xf numFmtId="10" fontId="0" fillId="2" borderId="5" xfId="0" applyNumberFormat="1" applyFill="1" applyBorder="1" applyAlignment="1">
      <alignment horizontal="center" vertical="center"/>
    </xf>
    <xf numFmtId="166" fontId="0" fillId="2" borderId="2" xfId="0" applyNumberFormat="1" applyFill="1" applyBorder="1" applyAlignment="1">
      <alignment horizontal="center" vertical="center"/>
    </xf>
    <xf numFmtId="166" fontId="0" fillId="2" borderId="5" xfId="0" applyNumberFormat="1" applyFill="1" applyBorder="1" applyAlignment="1">
      <alignment horizontal="center" vertical="center"/>
    </xf>
    <xf numFmtId="166" fontId="0" fillId="2" borderId="3" xfId="0" applyNumberFormat="1" applyFill="1" applyBorder="1" applyAlignment="1">
      <alignment horizontal="center" vertical="center"/>
    </xf>
    <xf numFmtId="166" fontId="0" fillId="2" borderId="6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indent="1"/>
    </xf>
    <xf numFmtId="0" fontId="0" fillId="3" borderId="5" xfId="0" applyFill="1" applyBorder="1" applyAlignment="1">
      <alignment horizontal="left" vertical="center" indent="1"/>
    </xf>
    <xf numFmtId="10" fontId="0" fillId="3" borderId="2" xfId="1" applyNumberFormat="1" applyFont="1" applyFill="1" applyBorder="1" applyAlignment="1">
      <alignment horizontal="center" vertical="center"/>
    </xf>
    <xf numFmtId="10" fontId="0" fillId="3" borderId="5" xfId="0" applyNumberFormat="1" applyFill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6" fontId="0" fillId="3" borderId="5" xfId="0" applyNumberFormat="1" applyFill="1" applyBorder="1" applyAlignment="1">
      <alignment horizontal="center" vertical="center"/>
    </xf>
    <xf numFmtId="166" fontId="0" fillId="3" borderId="3" xfId="0" applyNumberFormat="1" applyFill="1" applyBorder="1" applyAlignment="1">
      <alignment horizontal="center" vertical="center"/>
    </xf>
    <xf numFmtId="166" fontId="0" fillId="3" borderId="6" xfId="0" applyNumberForma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7" Type="http://schemas.openxmlformats.org/officeDocument/2006/relationships/image" Target="../media/image7.png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9</xdr:row>
      <xdr:rowOff>295766</xdr:rowOff>
    </xdr:from>
    <xdr:to>
      <xdr:col>1</xdr:col>
      <xdr:colOff>646920</xdr:colOff>
      <xdr:row>10</xdr:row>
      <xdr:rowOff>60961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" y="2787506"/>
          <a:ext cx="601200" cy="130954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</xdr:colOff>
      <xdr:row>14</xdr:row>
      <xdr:rowOff>228675</xdr:rowOff>
    </xdr:from>
    <xdr:to>
      <xdr:col>1</xdr:col>
      <xdr:colOff>654540</xdr:colOff>
      <xdr:row>15</xdr:row>
      <xdr:rowOff>160020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" y="3817695"/>
          <a:ext cx="601200" cy="297105"/>
        </a:xfrm>
        <a:prstGeom prst="rect">
          <a:avLst/>
        </a:prstGeom>
      </xdr:spPr>
    </xdr:pic>
    <xdr:clientData/>
  </xdr:twoCellAnchor>
  <xdr:twoCellAnchor editAs="oneCell">
    <xdr:from>
      <xdr:col>1</xdr:col>
      <xdr:colOff>198121</xdr:colOff>
      <xdr:row>4</xdr:row>
      <xdr:rowOff>205739</xdr:rowOff>
    </xdr:from>
    <xdr:to>
      <xdr:col>1</xdr:col>
      <xdr:colOff>657643</xdr:colOff>
      <xdr:row>5</xdr:row>
      <xdr:rowOff>359832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788" y="1073572"/>
          <a:ext cx="459522" cy="513927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</xdr:colOff>
      <xdr:row>11</xdr:row>
      <xdr:rowOff>342900</xdr:rowOff>
    </xdr:from>
    <xdr:to>
      <xdr:col>1</xdr:col>
      <xdr:colOff>654540</xdr:colOff>
      <xdr:row>12</xdr:row>
      <xdr:rowOff>227640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" y="3383280"/>
          <a:ext cx="601200" cy="2505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7</xdr:row>
      <xdr:rowOff>243840</xdr:rowOff>
    </xdr:from>
    <xdr:to>
      <xdr:col>1</xdr:col>
      <xdr:colOff>677665</xdr:colOff>
      <xdr:row>8</xdr:row>
      <xdr:rowOff>167673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5800" y="1638300"/>
          <a:ext cx="601465" cy="2895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5</xdr:col>
      <xdr:colOff>215900</xdr:colOff>
      <xdr:row>0</xdr:row>
      <xdr:rowOff>103645</xdr:rowOff>
    </xdr:to>
    <xdr:pic>
      <xdr:nvPicPr>
        <xdr:cNvPr id="10" name="Picture 267" descr="Colour Block [Converted]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5676900" cy="103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53340</xdr:colOff>
      <xdr:row>16</xdr:row>
      <xdr:rowOff>220980</xdr:rowOff>
    </xdr:from>
    <xdr:to>
      <xdr:col>2</xdr:col>
      <xdr:colOff>89934</xdr:colOff>
      <xdr:row>17</xdr:row>
      <xdr:rowOff>170602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" y="5090160"/>
          <a:ext cx="745254" cy="3153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zoomScale="90" zoomScaleNormal="90" workbookViewId="0">
      <selection activeCell="D15" sqref="D15:D16"/>
    </sheetView>
  </sheetViews>
  <sheetFormatPr defaultColWidth="0" defaultRowHeight="15" x14ac:dyDescent="0.25"/>
  <cols>
    <col min="1" max="1" width="8.85546875" customWidth="1"/>
    <col min="2" max="2" width="10.28515625" customWidth="1"/>
    <col min="3" max="3" width="47.5703125" bestFit="1" customWidth="1"/>
    <col min="4" max="4" width="8.85546875" style="2" customWidth="1"/>
    <col min="5" max="6" width="12.7109375" style="1" customWidth="1"/>
    <col min="7" max="7" width="8.85546875" customWidth="1"/>
    <col min="8" max="9" width="0" hidden="1" customWidth="1"/>
    <col min="10" max="16384" width="8.85546875" hidden="1"/>
  </cols>
  <sheetData>
    <row r="1" spans="1:9" x14ac:dyDescent="0.25">
      <c r="A1" s="3"/>
      <c r="B1" s="3"/>
      <c r="C1" s="3"/>
      <c r="D1" s="5"/>
      <c r="E1" s="6"/>
      <c r="F1" s="6"/>
      <c r="G1" s="3"/>
      <c r="H1" s="3"/>
      <c r="I1" s="3"/>
    </row>
    <row r="2" spans="1:9" ht="23.25" x14ac:dyDescent="0.25">
      <c r="A2" s="3"/>
      <c r="B2" s="4" t="s">
        <v>4</v>
      </c>
      <c r="C2" s="4"/>
      <c r="D2" s="9"/>
      <c r="E2" s="10"/>
      <c r="F2" s="10"/>
      <c r="G2" s="3"/>
      <c r="H2" s="3"/>
      <c r="I2" s="3"/>
    </row>
    <row r="3" spans="1:9" x14ac:dyDescent="0.25">
      <c r="A3" s="3"/>
      <c r="B3" s="3"/>
      <c r="C3" s="3"/>
      <c r="D3" s="5"/>
      <c r="E3" s="6"/>
      <c r="F3" s="6"/>
      <c r="G3" s="3"/>
      <c r="H3" s="3"/>
      <c r="I3" s="3"/>
    </row>
    <row r="4" spans="1:9" x14ac:dyDescent="0.25">
      <c r="A4" s="3"/>
      <c r="B4" s="3"/>
      <c r="C4" s="3"/>
      <c r="D4" s="5"/>
      <c r="E4" s="19" t="s">
        <v>2</v>
      </c>
      <c r="F4" s="19" t="s">
        <v>3</v>
      </c>
      <c r="G4" s="3"/>
      <c r="H4" s="3"/>
      <c r="I4" s="3"/>
    </row>
    <row r="5" spans="1:9" ht="28.9" customHeight="1" x14ac:dyDescent="0.25">
      <c r="A5" s="3"/>
      <c r="B5" s="13"/>
      <c r="C5" s="15" t="s">
        <v>5</v>
      </c>
      <c r="D5" s="22">
        <v>0.10249999999999999</v>
      </c>
      <c r="E5" s="27">
        <v>44011</v>
      </c>
      <c r="F5" s="28">
        <f>E5+7</f>
        <v>44018</v>
      </c>
      <c r="G5" s="3"/>
      <c r="H5" s="3"/>
      <c r="I5" s="3"/>
    </row>
    <row r="6" spans="1:9" ht="28.9" customHeight="1" x14ac:dyDescent="0.25">
      <c r="A6" s="3"/>
      <c r="B6" s="38"/>
      <c r="C6" s="39" t="s">
        <v>51</v>
      </c>
      <c r="D6" s="40">
        <v>0.13250000000000001</v>
      </c>
      <c r="E6" s="41">
        <f>+E5</f>
        <v>44011</v>
      </c>
      <c r="F6" s="42">
        <f>+F5</f>
        <v>44018</v>
      </c>
      <c r="G6" s="3"/>
      <c r="H6" s="3"/>
      <c r="I6" s="3"/>
    </row>
    <row r="7" spans="1:9" ht="28.9" customHeight="1" x14ac:dyDescent="0.25">
      <c r="A7" s="3"/>
      <c r="B7" s="14"/>
      <c r="C7" s="16" t="s">
        <v>52</v>
      </c>
      <c r="D7" s="23">
        <v>0.13250000000000001</v>
      </c>
      <c r="E7" s="29">
        <f>+E6</f>
        <v>44011</v>
      </c>
      <c r="F7" s="30">
        <f>+F6</f>
        <v>44018</v>
      </c>
      <c r="G7" s="3"/>
      <c r="H7" s="3"/>
      <c r="I7" s="3"/>
    </row>
    <row r="8" spans="1:9" ht="28.9" customHeight="1" x14ac:dyDescent="0.25">
      <c r="A8" s="3"/>
      <c r="B8" s="7"/>
      <c r="C8" s="43" t="s">
        <v>56</v>
      </c>
      <c r="D8" s="45">
        <v>0.125</v>
      </c>
      <c r="E8" s="46">
        <v>44011</v>
      </c>
      <c r="F8" s="48">
        <f>E8+7</f>
        <v>44018</v>
      </c>
      <c r="G8" s="3"/>
      <c r="H8" s="3"/>
      <c r="I8" s="3"/>
    </row>
    <row r="9" spans="1:9" ht="28.9" customHeight="1" x14ac:dyDescent="0.25">
      <c r="A9" s="3"/>
      <c r="B9" s="8"/>
      <c r="C9" s="44" t="s">
        <v>55</v>
      </c>
      <c r="D9" s="50">
        <v>0.09</v>
      </c>
      <c r="E9" s="47">
        <v>44013</v>
      </c>
      <c r="F9" s="49">
        <f>EOMONTH(E9,0)</f>
        <v>44043</v>
      </c>
      <c r="G9" s="3"/>
      <c r="H9" s="3"/>
      <c r="I9" s="3"/>
    </row>
    <row r="10" spans="1:9" ht="28.9" customHeight="1" x14ac:dyDescent="0.25">
      <c r="A10" s="3"/>
      <c r="B10" s="13"/>
      <c r="C10" s="17" t="s">
        <v>0</v>
      </c>
      <c r="D10" s="22">
        <v>8.7499999999999994E-2</v>
      </c>
      <c r="E10" s="27">
        <v>44013</v>
      </c>
      <c r="F10" s="28">
        <f>EOMONTH(E10,0)</f>
        <v>44043</v>
      </c>
      <c r="G10" s="3"/>
      <c r="H10" s="3"/>
      <c r="I10" s="3"/>
    </row>
    <row r="11" spans="1:9" ht="28.9" customHeight="1" x14ac:dyDescent="0.25">
      <c r="A11" s="3"/>
      <c r="B11" s="14"/>
      <c r="C11" s="18" t="s">
        <v>1</v>
      </c>
      <c r="D11" s="23">
        <v>7.2499999999999995E-2</v>
      </c>
      <c r="E11" s="29">
        <f>+E10</f>
        <v>44013</v>
      </c>
      <c r="F11" s="30">
        <f>+F10</f>
        <v>44043</v>
      </c>
      <c r="G11" s="3"/>
      <c r="H11" s="3"/>
      <c r="I11" s="3"/>
    </row>
    <row r="12" spans="1:9" ht="28.9" customHeight="1" x14ac:dyDescent="0.25">
      <c r="A12" s="3"/>
      <c r="B12" s="7"/>
      <c r="C12" s="11" t="s">
        <v>7</v>
      </c>
      <c r="D12" s="24">
        <v>0.125</v>
      </c>
      <c r="E12" s="31">
        <v>44011</v>
      </c>
      <c r="F12" s="32">
        <f>E12+7</f>
        <v>44018</v>
      </c>
      <c r="G12" s="3"/>
      <c r="H12" s="3"/>
      <c r="I12" s="3"/>
    </row>
    <row r="13" spans="1:9" ht="28.9" customHeight="1" x14ac:dyDescent="0.25">
      <c r="A13" s="3"/>
      <c r="B13" s="20"/>
      <c r="C13" s="21" t="s">
        <v>8</v>
      </c>
      <c r="D13" s="25">
        <v>6.5000000000000002E-2</v>
      </c>
      <c r="E13" s="33">
        <f>+E12</f>
        <v>44011</v>
      </c>
      <c r="F13" s="34">
        <f>E13+7</f>
        <v>44018</v>
      </c>
      <c r="G13" s="3"/>
      <c r="H13" s="3"/>
      <c r="I13" s="3"/>
    </row>
    <row r="14" spans="1:9" ht="28.9" customHeight="1" x14ac:dyDescent="0.25">
      <c r="A14" s="3"/>
      <c r="B14" s="8"/>
      <c r="C14" s="12" t="s">
        <v>9</v>
      </c>
      <c r="D14" s="26">
        <v>0.125</v>
      </c>
      <c r="E14" s="35">
        <f>+E13</f>
        <v>44011</v>
      </c>
      <c r="F14" s="36">
        <f>+F13</f>
        <v>44018</v>
      </c>
      <c r="G14" s="3"/>
      <c r="H14" s="3"/>
      <c r="I14" s="3"/>
    </row>
    <row r="15" spans="1:9" ht="28.9" customHeight="1" x14ac:dyDescent="0.25">
      <c r="A15" s="3"/>
      <c r="B15" s="13"/>
      <c r="C15" s="59" t="s">
        <v>6</v>
      </c>
      <c r="D15" s="61">
        <v>0</v>
      </c>
      <c r="E15" s="63"/>
      <c r="F15" s="65"/>
      <c r="G15" s="3"/>
      <c r="H15" s="3"/>
      <c r="I15" s="3"/>
    </row>
    <row r="16" spans="1:9" ht="28.9" customHeight="1" x14ac:dyDescent="0.25">
      <c r="A16" s="3"/>
      <c r="B16" s="14"/>
      <c r="C16" s="60"/>
      <c r="D16" s="62"/>
      <c r="E16" s="64"/>
      <c r="F16" s="66"/>
      <c r="G16" s="3"/>
      <c r="H16" s="3"/>
      <c r="I16" s="3"/>
    </row>
    <row r="17" spans="1:9" ht="28.9" customHeight="1" x14ac:dyDescent="0.25">
      <c r="A17" s="3"/>
      <c r="B17" s="7"/>
      <c r="C17" s="51" t="s">
        <v>6</v>
      </c>
      <c r="D17" s="53">
        <v>0.08</v>
      </c>
      <c r="E17" s="55"/>
      <c r="F17" s="57"/>
      <c r="G17" s="3"/>
      <c r="H17" s="3"/>
      <c r="I17" s="3"/>
    </row>
    <row r="18" spans="1:9" ht="28.9" customHeight="1" x14ac:dyDescent="0.25">
      <c r="A18" s="3"/>
      <c r="B18" s="8"/>
      <c r="C18" s="52"/>
      <c r="D18" s="54"/>
      <c r="E18" s="56"/>
      <c r="F18" s="58"/>
      <c r="G18" s="3"/>
      <c r="H18" s="3"/>
      <c r="I18" s="3"/>
    </row>
    <row r="19" spans="1:9" x14ac:dyDescent="0.25">
      <c r="A19" s="3"/>
      <c r="B19" s="3"/>
      <c r="C19" s="3"/>
      <c r="D19" s="5"/>
      <c r="E19" s="6"/>
      <c r="F19" s="6"/>
      <c r="G19" s="3"/>
      <c r="H19" s="3"/>
      <c r="I19" s="3"/>
    </row>
    <row r="20" spans="1:9" x14ac:dyDescent="0.25">
      <c r="A20" s="3"/>
      <c r="B20" s="3"/>
      <c r="C20" s="3"/>
      <c r="D20" s="5"/>
      <c r="E20" s="6"/>
      <c r="F20" s="6"/>
      <c r="G20" s="3"/>
      <c r="H20" s="3"/>
      <c r="I20" s="3"/>
    </row>
    <row r="21" spans="1:9" x14ac:dyDescent="0.25">
      <c r="A21" s="3"/>
      <c r="B21" s="3"/>
      <c r="C21" s="3"/>
      <c r="D21" s="5"/>
      <c r="E21" s="6"/>
      <c r="F21" s="6"/>
      <c r="G21" s="3"/>
      <c r="H21" s="3"/>
      <c r="I21" s="3"/>
    </row>
  </sheetData>
  <mergeCells count="8">
    <mergeCell ref="C17:C18"/>
    <mergeCell ref="D17:D18"/>
    <mergeCell ref="E17:E18"/>
    <mergeCell ref="F17:F18"/>
    <mergeCell ref="C15:C16"/>
    <mergeCell ref="D15:D16"/>
    <mergeCell ref="E15:E16"/>
    <mergeCell ref="F15:F16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2"/>
  <sheetViews>
    <sheetView workbookViewId="0"/>
  </sheetViews>
  <sheetFormatPr defaultRowHeight="15" x14ac:dyDescent="0.25"/>
  <cols>
    <col min="1" max="1" width="8" bestFit="1" customWidth="1"/>
    <col min="2" max="2" width="30.85546875" bestFit="1" customWidth="1"/>
    <col min="5" max="5" width="8.5703125" bestFit="1" customWidth="1"/>
    <col min="6" max="6" width="32.140625" bestFit="1" customWidth="1"/>
  </cols>
  <sheetData>
    <row r="1" spans="1:3" x14ac:dyDescent="0.25">
      <c r="A1" t="s">
        <v>10</v>
      </c>
      <c r="B1" t="s">
        <v>11</v>
      </c>
      <c r="C1" s="37">
        <f>Aramex</f>
        <v>0.08</v>
      </c>
    </row>
    <row r="2" spans="1:3" x14ac:dyDescent="0.25">
      <c r="A2" t="s">
        <v>12</v>
      </c>
      <c r="B2" t="s">
        <v>13</v>
      </c>
      <c r="C2" s="37">
        <f>DHL_Std</f>
        <v>7.2499999999999995E-2</v>
      </c>
    </row>
    <row r="3" spans="1:3" x14ac:dyDescent="0.25">
      <c r="A3" t="s">
        <v>12</v>
      </c>
      <c r="B3" t="s">
        <v>14</v>
      </c>
      <c r="C3" s="37">
        <f>DHL_Ex</f>
        <v>8.7499999999999994E-2</v>
      </c>
    </row>
    <row r="4" spans="1:3" x14ac:dyDescent="0.25">
      <c r="A4" t="s">
        <v>12</v>
      </c>
      <c r="B4" t="s">
        <v>15</v>
      </c>
      <c r="C4" s="37">
        <f>DHL_Ex</f>
        <v>8.7499999999999994E-2</v>
      </c>
    </row>
    <row r="5" spans="1:3" x14ac:dyDescent="0.25">
      <c r="A5" t="s">
        <v>12</v>
      </c>
      <c r="B5" t="s">
        <v>16</v>
      </c>
      <c r="C5" s="37">
        <f>DHL_Ex</f>
        <v>8.7499999999999994E-2</v>
      </c>
    </row>
    <row r="6" spans="1:3" x14ac:dyDescent="0.25">
      <c r="A6" t="s">
        <v>17</v>
      </c>
      <c r="B6" t="s">
        <v>18</v>
      </c>
      <c r="C6">
        <f>Fedex</f>
        <v>0.125</v>
      </c>
    </row>
    <row r="7" spans="1:3" x14ac:dyDescent="0.25">
      <c r="A7" t="s">
        <v>17</v>
      </c>
      <c r="B7" t="s">
        <v>19</v>
      </c>
      <c r="C7">
        <f>Fedex</f>
        <v>0.125</v>
      </c>
    </row>
    <row r="8" spans="1:3" x14ac:dyDescent="0.25">
      <c r="A8" t="s">
        <v>17</v>
      </c>
      <c r="B8" t="s">
        <v>20</v>
      </c>
      <c r="C8">
        <f>Fedex</f>
        <v>0.125</v>
      </c>
    </row>
    <row r="9" spans="1:3" x14ac:dyDescent="0.25">
      <c r="A9" t="s">
        <v>17</v>
      </c>
      <c r="B9" t="s">
        <v>21</v>
      </c>
      <c r="C9">
        <f>Fedex</f>
        <v>0.125</v>
      </c>
    </row>
    <row r="10" spans="1:3" x14ac:dyDescent="0.25">
      <c r="A10" t="s">
        <v>22</v>
      </c>
      <c r="B10" t="s">
        <v>23</v>
      </c>
      <c r="C10">
        <f t="shared" ref="C10:C23" si="0">PFW</f>
        <v>0</v>
      </c>
    </row>
    <row r="11" spans="1:3" x14ac:dyDescent="0.25">
      <c r="A11" t="s">
        <v>22</v>
      </c>
      <c r="B11" t="s">
        <v>24</v>
      </c>
      <c r="C11">
        <f t="shared" si="0"/>
        <v>0</v>
      </c>
    </row>
    <row r="12" spans="1:3" x14ac:dyDescent="0.25">
      <c r="A12" t="s">
        <v>22</v>
      </c>
      <c r="B12" t="s">
        <v>25</v>
      </c>
      <c r="C12">
        <f t="shared" si="0"/>
        <v>0</v>
      </c>
    </row>
    <row r="13" spans="1:3" x14ac:dyDescent="0.25">
      <c r="A13" t="s">
        <v>22</v>
      </c>
      <c r="B13" t="s">
        <v>26</v>
      </c>
      <c r="C13">
        <f t="shared" si="0"/>
        <v>0</v>
      </c>
    </row>
    <row r="14" spans="1:3" x14ac:dyDescent="0.25">
      <c r="A14" t="s">
        <v>22</v>
      </c>
      <c r="B14" t="s">
        <v>27</v>
      </c>
      <c r="C14">
        <f t="shared" si="0"/>
        <v>0</v>
      </c>
    </row>
    <row r="15" spans="1:3" x14ac:dyDescent="0.25">
      <c r="A15" t="s">
        <v>22</v>
      </c>
      <c r="B15" t="s">
        <v>28</v>
      </c>
      <c r="C15">
        <f t="shared" si="0"/>
        <v>0</v>
      </c>
    </row>
    <row r="16" spans="1:3" x14ac:dyDescent="0.25">
      <c r="A16" t="s">
        <v>22</v>
      </c>
      <c r="B16" t="s">
        <v>29</v>
      </c>
      <c r="C16">
        <f t="shared" si="0"/>
        <v>0</v>
      </c>
    </row>
    <row r="17" spans="1:3" x14ac:dyDescent="0.25">
      <c r="A17" t="s">
        <v>22</v>
      </c>
      <c r="B17" t="s">
        <v>30</v>
      </c>
      <c r="C17">
        <f t="shared" si="0"/>
        <v>0</v>
      </c>
    </row>
    <row r="18" spans="1:3" x14ac:dyDescent="0.25">
      <c r="A18" t="s">
        <v>22</v>
      </c>
      <c r="B18" t="s">
        <v>31</v>
      </c>
      <c r="C18">
        <f t="shared" si="0"/>
        <v>0</v>
      </c>
    </row>
    <row r="19" spans="1:3" x14ac:dyDescent="0.25">
      <c r="A19" t="s">
        <v>22</v>
      </c>
      <c r="B19" t="s">
        <v>32</v>
      </c>
      <c r="C19">
        <f t="shared" si="0"/>
        <v>0</v>
      </c>
    </row>
    <row r="20" spans="1:3" x14ac:dyDescent="0.25">
      <c r="A20" t="s">
        <v>22</v>
      </c>
      <c r="B20" t="s">
        <v>33</v>
      </c>
      <c r="C20">
        <f t="shared" si="0"/>
        <v>0</v>
      </c>
    </row>
    <row r="21" spans="1:3" x14ac:dyDescent="0.25">
      <c r="A21" t="s">
        <v>22</v>
      </c>
      <c r="B21" t="s">
        <v>34</v>
      </c>
      <c r="C21">
        <f t="shared" si="0"/>
        <v>0</v>
      </c>
    </row>
    <row r="22" spans="1:3" x14ac:dyDescent="0.25">
      <c r="A22" t="s">
        <v>22</v>
      </c>
      <c r="B22" t="s">
        <v>35</v>
      </c>
      <c r="C22">
        <f t="shared" si="0"/>
        <v>0</v>
      </c>
    </row>
    <row r="23" spans="1:3" x14ac:dyDescent="0.25">
      <c r="A23" t="s">
        <v>22</v>
      </c>
      <c r="B23" t="s">
        <v>36</v>
      </c>
      <c r="C23">
        <f t="shared" si="0"/>
        <v>0</v>
      </c>
    </row>
    <row r="24" spans="1:3" x14ac:dyDescent="0.25">
      <c r="A24" t="s">
        <v>37</v>
      </c>
      <c r="B24" t="s">
        <v>38</v>
      </c>
      <c r="C24">
        <f>TNT_EU_Std</f>
        <v>6.5000000000000002E-2</v>
      </c>
    </row>
    <row r="25" spans="1:3" x14ac:dyDescent="0.25">
      <c r="A25" t="s">
        <v>37</v>
      </c>
      <c r="B25" t="s">
        <v>39</v>
      </c>
      <c r="C25">
        <f>TNT_UK_Ex</f>
        <v>0.125</v>
      </c>
    </row>
    <row r="26" spans="1:3" x14ac:dyDescent="0.25">
      <c r="A26" t="s">
        <v>37</v>
      </c>
      <c r="B26" t="s">
        <v>40</v>
      </c>
      <c r="C26">
        <f>TNT_UK_Ex</f>
        <v>0.125</v>
      </c>
    </row>
    <row r="27" spans="1:3" x14ac:dyDescent="0.25">
      <c r="A27" t="s">
        <v>37</v>
      </c>
      <c r="B27" t="s">
        <v>41</v>
      </c>
      <c r="C27">
        <f>TNT_UK_Ex</f>
        <v>0.125</v>
      </c>
    </row>
    <row r="28" spans="1:3" x14ac:dyDescent="0.25">
      <c r="A28" t="s">
        <v>37</v>
      </c>
      <c r="B28" t="s">
        <v>42</v>
      </c>
      <c r="C28">
        <f>TNT_UK_Ex</f>
        <v>0.125</v>
      </c>
    </row>
    <row r="29" spans="1:3" x14ac:dyDescent="0.25">
      <c r="A29" t="s">
        <v>37</v>
      </c>
      <c r="B29" t="s">
        <v>43</v>
      </c>
      <c r="C29">
        <f>TNT_Ex</f>
        <v>0.125</v>
      </c>
    </row>
    <row r="30" spans="1:3" x14ac:dyDescent="0.25">
      <c r="A30" t="s">
        <v>44</v>
      </c>
      <c r="B30" t="s">
        <v>45</v>
      </c>
      <c r="C30">
        <f>UPS_Std</f>
        <v>0.10249999999999999</v>
      </c>
    </row>
    <row r="31" spans="1:3" x14ac:dyDescent="0.25">
      <c r="A31" t="s">
        <v>44</v>
      </c>
      <c r="B31" t="s">
        <v>46</v>
      </c>
      <c r="C31">
        <f>UPS_Std</f>
        <v>0.10249999999999999</v>
      </c>
    </row>
    <row r="32" spans="1:3" x14ac:dyDescent="0.25">
      <c r="A32" t="s">
        <v>44</v>
      </c>
      <c r="B32" t="s">
        <v>14</v>
      </c>
      <c r="C32">
        <f>UPS_Ex</f>
        <v>0.13250000000000001</v>
      </c>
    </row>
    <row r="33" spans="1:4" x14ac:dyDescent="0.25">
      <c r="A33" t="s">
        <v>44</v>
      </c>
      <c r="B33" t="s">
        <v>47</v>
      </c>
      <c r="C33">
        <f>UPS_Ex</f>
        <v>0.13250000000000001</v>
      </c>
    </row>
    <row r="34" spans="1:4" x14ac:dyDescent="0.25">
      <c r="A34" t="s">
        <v>44</v>
      </c>
      <c r="B34" t="s">
        <v>48</v>
      </c>
      <c r="C34">
        <f>UPS_Ex</f>
        <v>0.13250000000000001</v>
      </c>
    </row>
    <row r="35" spans="1:4" x14ac:dyDescent="0.25">
      <c r="A35" t="s">
        <v>44</v>
      </c>
      <c r="B35" t="s">
        <v>49</v>
      </c>
      <c r="C35">
        <f>UPS_Ex</f>
        <v>0.13250000000000001</v>
      </c>
    </row>
    <row r="36" spans="1:4" x14ac:dyDescent="0.25">
      <c r="A36" t="s">
        <v>44</v>
      </c>
      <c r="B36" t="s">
        <v>50</v>
      </c>
      <c r="C36">
        <f>UPS_Ex</f>
        <v>0.13250000000000001</v>
      </c>
    </row>
    <row r="37" spans="1:4" x14ac:dyDescent="0.25">
      <c r="A37" t="s">
        <v>44</v>
      </c>
      <c r="B37" t="s">
        <v>14</v>
      </c>
      <c r="C37">
        <f>UPS_Ex_EU</f>
        <v>0.13250000000000001</v>
      </c>
      <c r="D37" t="s">
        <v>53</v>
      </c>
    </row>
    <row r="38" spans="1:4" x14ac:dyDescent="0.25">
      <c r="A38" t="s">
        <v>44</v>
      </c>
      <c r="B38" t="s">
        <v>47</v>
      </c>
      <c r="C38">
        <f>UPS_Ex_EU</f>
        <v>0.13250000000000001</v>
      </c>
      <c r="D38" t="s">
        <v>53</v>
      </c>
    </row>
    <row r="39" spans="1:4" x14ac:dyDescent="0.25">
      <c r="A39" t="s">
        <v>44</v>
      </c>
      <c r="B39" t="s">
        <v>48</v>
      </c>
      <c r="C39">
        <f>UPS_Ex_EU</f>
        <v>0.13250000000000001</v>
      </c>
      <c r="D39" t="s">
        <v>53</v>
      </c>
    </row>
    <row r="40" spans="1:4" x14ac:dyDescent="0.25">
      <c r="A40" t="s">
        <v>44</v>
      </c>
      <c r="B40" t="s">
        <v>49</v>
      </c>
      <c r="C40">
        <f>UPS_Ex_EU</f>
        <v>0.13250000000000001</v>
      </c>
      <c r="D40" t="s">
        <v>53</v>
      </c>
    </row>
    <row r="41" spans="1:4" x14ac:dyDescent="0.25">
      <c r="A41" t="s">
        <v>44</v>
      </c>
      <c r="B41" t="s">
        <v>50</v>
      </c>
      <c r="C41">
        <f>UPS_Ex_EU</f>
        <v>0.13250000000000001</v>
      </c>
      <c r="D41" t="s">
        <v>53</v>
      </c>
    </row>
    <row r="42" spans="1:4" x14ac:dyDescent="0.25">
      <c r="A42" t="s">
        <v>54</v>
      </c>
      <c r="B42" t="s">
        <v>55</v>
      </c>
      <c r="C42">
        <f>FedexDom</f>
        <v>0.09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13</vt:i4>
      </vt:variant>
    </vt:vector>
  </HeadingPairs>
  <TitlesOfParts>
    <vt:vector size="15" baseType="lpstr">
      <vt:lpstr>Fuel</vt:lpstr>
      <vt:lpstr>CSV</vt:lpstr>
      <vt:lpstr>Aramex</vt:lpstr>
      <vt:lpstr>DHL_Ex</vt:lpstr>
      <vt:lpstr>DHL_Std</vt:lpstr>
      <vt:lpstr>Fedex</vt:lpstr>
      <vt:lpstr>FedexDom</vt:lpstr>
      <vt:lpstr>PFW</vt:lpstr>
      <vt:lpstr>Fuel!Print_Area</vt:lpstr>
      <vt:lpstr>TNT_EU_Std</vt:lpstr>
      <vt:lpstr>TNT_Ex</vt:lpstr>
      <vt:lpstr>TNT_UK_Ex</vt:lpstr>
      <vt:lpstr>UPS_Ex</vt:lpstr>
      <vt:lpstr>UPS_Ex_EU</vt:lpstr>
      <vt:lpstr>UPS_Std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Matthews, Stephen</dc:creator>
  <cp:lastModifiedBy>Stephen Matthews</cp:lastModifiedBy>
  <cp:lastPrinted>2017-05-15T00:40:08Z</cp:lastPrinted>
  <dcterms:created xsi:type="dcterms:W3CDTF">2012-04-01T23:50:37Z</dcterms:created>
  <dcterms:modified xsi:type="dcterms:W3CDTF">2020-07-02T10:24:29Z</dcterms:modified>
</cp:coreProperties>
</file>